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<sst xmlns="http://schemas.openxmlformats.org/spreadsheetml/2006/main" count="57" uniqueCount="34">
  <si>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>КБК</t>
  </si>
  <si>
    <t>Цели предоставления межбюджетных трансфертов</t>
  </si>
  <si>
    <t>Сумма финансирования (тыс. рублей)</t>
  </si>
  <si>
    <t>Сумма расходов (тыс. рублей)</t>
  </si>
  <si>
    <t>Номер, дата соглашения 
о предоставлении межбюджетных трансфертов</t>
  </si>
  <si>
    <t>в том числе</t>
  </si>
  <si>
    <t>средства областного бюджета</t>
  </si>
  <si>
    <t>средства местного бюджета</t>
  </si>
  <si>
    <t>Приложение 2</t>
  </si>
  <si>
    <t>Наименование проекта</t>
  </si>
  <si>
    <t>2019 год</t>
  </si>
  <si>
    <t>2020 год</t>
  </si>
  <si>
    <t>9 месяцев 2021 года</t>
  </si>
  <si>
    <t>Информация о финансовом обеспечении проектов, реализуемых муниципальными образованиями в 2019-2020 годах и за 9 месяцев 2021 году</t>
  </si>
  <si>
    <t>НП "Образование"</t>
  </si>
  <si>
    <t>РП  "Современная школа"</t>
  </si>
  <si>
    <t>РП "Социальная активность"</t>
  </si>
  <si>
    <t>НП "Демография"</t>
  </si>
  <si>
    <t>РП "Финансовая поддержка семей при рождении детей"</t>
  </si>
  <si>
    <t>НП "Экология"</t>
  </si>
  <si>
    <t>РП "Комплексная система обращения с твердыми бытовыми отходами"</t>
  </si>
  <si>
    <t>НП "Жилье и городская среда"</t>
  </si>
  <si>
    <t>РП "Формирование комфортной городской среды"</t>
  </si>
  <si>
    <t>средства федерального бюджета</t>
  </si>
  <si>
    <t>РП "Цифровая образовательная среда"</t>
  </si>
  <si>
    <t>РП "Содействие занятости женщин - создание условий дошкольного образования для детей в возрасте до трех лет"</t>
  </si>
  <si>
    <t>РП "Комплексная система обращения твердыми коммунальными отходами"</t>
  </si>
  <si>
    <t>Итого НП за 2019 год</t>
  </si>
  <si>
    <t>Итого НП за 2020 год</t>
  </si>
  <si>
    <t>НП "Культура"</t>
  </si>
  <si>
    <t>НП "Цифровая экономика Российской Федерации"</t>
  </si>
  <si>
    <t>РП "Культурная среда"</t>
  </si>
  <si>
    <t>РП "Информационная безопасность"</t>
  </si>
  <si>
    <t>Итого НП за 9 месяцев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</si>
</sst>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0" fillId="0" borderId="0" xfId="0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2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2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2" fontId="9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vertical="center" wrapText="1"/>
    </xf>
    <xf numFmtId="0" fontId="42" fillId="4" borderId="10" xfId="0" applyFont="1" applyFill="1" applyBorder="1" applyAlignment="1">
      <alignment/>
    </xf>
    <xf numFmtId="2" fontId="43" fillId="4" borderId="10" xfId="0" applyNumberFormat="1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4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25">
      <selection activeCell="L35" sqref="L35"/>
    </sheetView>
  </sheetViews>
  <sheetFormatPr defaultColWidth="9.140625" defaultRowHeight="15"/>
  <cols>
    <col min="1" max="1" width="54.421875" style="0" customWidth="1"/>
    <col min="2" max="2" width="25.140625" style="0" customWidth="1"/>
    <col min="3" max="3" width="20.28125" style="0" customWidth="1"/>
    <col min="5" max="5" width="23.421875" style="7" customWidth="1"/>
    <col min="6" max="6" width="13.140625" style="7" customWidth="1"/>
    <col min="7" max="8" width="16.8515625" style="7" customWidth="1"/>
    <col min="9" max="9" width="17.8515625" style="7" customWidth="1"/>
    <col min="10" max="10" width="17.00390625" style="7" customWidth="1"/>
    <col min="11" max="11" width="16.28125" style="7" customWidth="1"/>
    <col min="12" max="12" width="14.57421875" style="7" customWidth="1"/>
    <col min="14" max="14" width="9.140625" style="0" customWidth="1"/>
  </cols>
  <sheetData>
    <row r="1" spans="11:12" ht="15" customHeight="1">
      <c r="K1" s="35" t="s">
        <v>8</v>
      </c>
      <c r="L1" s="35"/>
    </row>
    <row r="3" spans="1:12" ht="18.7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6" spans="1:12" ht="18.75">
      <c r="A6" s="36" t="s">
        <v>9</v>
      </c>
      <c r="B6" s="39" t="s">
        <v>4</v>
      </c>
      <c r="C6" s="39" t="s">
        <v>1</v>
      </c>
      <c r="D6" s="39" t="s">
        <v>0</v>
      </c>
      <c r="E6" s="39" t="s">
        <v>2</v>
      </c>
      <c r="F6" s="36" t="s">
        <v>5</v>
      </c>
      <c r="G6" s="36"/>
      <c r="H6" s="36"/>
      <c r="I6" s="39" t="s">
        <v>3</v>
      </c>
      <c r="J6" s="36" t="s">
        <v>5</v>
      </c>
      <c r="K6" s="36"/>
      <c r="L6" s="36"/>
    </row>
    <row r="7" spans="1:12" ht="75">
      <c r="A7" s="36"/>
      <c r="B7" s="40"/>
      <c r="C7" s="40"/>
      <c r="D7" s="40"/>
      <c r="E7" s="40"/>
      <c r="F7" s="4" t="s">
        <v>23</v>
      </c>
      <c r="G7" s="4" t="s">
        <v>6</v>
      </c>
      <c r="H7" s="4" t="s">
        <v>7</v>
      </c>
      <c r="I7" s="40"/>
      <c r="J7" s="4" t="s">
        <v>23</v>
      </c>
      <c r="K7" s="4" t="s">
        <v>6</v>
      </c>
      <c r="L7" s="4" t="s">
        <v>7</v>
      </c>
    </row>
    <row r="8" spans="1:12" ht="18.75">
      <c r="A8" s="37" t="s">
        <v>10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8.75">
      <c r="A9" s="12" t="s">
        <v>14</v>
      </c>
      <c r="B9" s="13"/>
      <c r="C9" s="13"/>
      <c r="D9" s="13"/>
      <c r="E9" s="14">
        <f>SUM(E10:E11)</f>
        <v>397.5</v>
      </c>
      <c r="F9" s="14"/>
      <c r="G9" s="10"/>
      <c r="H9" s="10"/>
      <c r="I9" s="14">
        <f>SUM(I10:I11)</f>
        <v>395.38</v>
      </c>
      <c r="J9" s="14"/>
      <c r="K9" s="10"/>
      <c r="L9" s="10"/>
    </row>
    <row r="10" spans="1:12" ht="18.75">
      <c r="A10" s="15" t="s">
        <v>15</v>
      </c>
      <c r="B10" s="13"/>
      <c r="C10" s="13"/>
      <c r="D10" s="16"/>
      <c r="E10" s="10">
        <f>SUM(F10:H10)</f>
        <v>133.5</v>
      </c>
      <c r="F10" s="10"/>
      <c r="G10" s="11">
        <v>63.5</v>
      </c>
      <c r="H10" s="11">
        <v>70</v>
      </c>
      <c r="I10" s="10">
        <f>SUM(J10:L10)</f>
        <v>133.4</v>
      </c>
      <c r="J10" s="10"/>
      <c r="K10" s="11">
        <v>63.5</v>
      </c>
      <c r="L10" s="11">
        <v>69.9</v>
      </c>
    </row>
    <row r="11" spans="1:12" ht="18.75">
      <c r="A11" s="15" t="s">
        <v>16</v>
      </c>
      <c r="B11" s="13"/>
      <c r="C11" s="13"/>
      <c r="D11" s="13"/>
      <c r="E11" s="10">
        <f>SUM(F11:H11)</f>
        <v>264</v>
      </c>
      <c r="F11" s="10"/>
      <c r="G11" s="11">
        <v>107</v>
      </c>
      <c r="H11" s="11">
        <v>157</v>
      </c>
      <c r="I11" s="10">
        <f>SUM(J11:L11)</f>
        <v>261.98</v>
      </c>
      <c r="J11" s="10"/>
      <c r="K11" s="11">
        <v>107</v>
      </c>
      <c r="L11" s="11">
        <v>154.98</v>
      </c>
    </row>
    <row r="12" spans="1:12" ht="18.75">
      <c r="A12" s="12" t="s">
        <v>17</v>
      </c>
      <c r="B12" s="13"/>
      <c r="C12" s="13"/>
      <c r="D12" s="13"/>
      <c r="E12" s="14">
        <f>SUM(E13)</f>
        <v>1057.5</v>
      </c>
      <c r="F12" s="14"/>
      <c r="G12" s="11"/>
      <c r="H12" s="11"/>
      <c r="I12" s="14">
        <f>SUM(I13)</f>
        <v>1057.5</v>
      </c>
      <c r="J12" s="14"/>
      <c r="K12" s="11"/>
      <c r="L12" s="11"/>
    </row>
    <row r="13" spans="1:12" ht="31.5">
      <c r="A13" s="15" t="s">
        <v>18</v>
      </c>
      <c r="B13" s="13"/>
      <c r="C13" s="13"/>
      <c r="D13" s="13"/>
      <c r="E13" s="10">
        <f>SUM(F13:H13)</f>
        <v>1057.5</v>
      </c>
      <c r="F13" s="10"/>
      <c r="G13" s="11">
        <v>1057.5</v>
      </c>
      <c r="H13" s="11">
        <v>0</v>
      </c>
      <c r="I13" s="10">
        <f>SUM(J13:L13)</f>
        <v>1057.5</v>
      </c>
      <c r="J13" s="10"/>
      <c r="K13" s="11">
        <v>1057.5</v>
      </c>
      <c r="L13" s="11"/>
    </row>
    <row r="14" spans="1:12" ht="18.75">
      <c r="A14" s="12" t="s">
        <v>19</v>
      </c>
      <c r="B14" s="13"/>
      <c r="C14" s="13"/>
      <c r="D14" s="13"/>
      <c r="E14" s="14">
        <f>SUM(E15)</f>
        <v>1593.66</v>
      </c>
      <c r="F14" s="14"/>
      <c r="G14" s="11"/>
      <c r="H14" s="11"/>
      <c r="I14" s="14">
        <f>SUM(I15)</f>
        <v>1593.659</v>
      </c>
      <c r="J14" s="14"/>
      <c r="K14" s="11"/>
      <c r="L14" s="11"/>
    </row>
    <row r="15" spans="1:12" ht="31.5">
      <c r="A15" s="15" t="s">
        <v>20</v>
      </c>
      <c r="B15" s="13"/>
      <c r="C15" s="13"/>
      <c r="D15" s="13"/>
      <c r="E15" s="10">
        <f>SUM(F15:H15)</f>
        <v>1593.66</v>
      </c>
      <c r="F15" s="10"/>
      <c r="G15" s="11">
        <v>1593.66</v>
      </c>
      <c r="H15" s="11"/>
      <c r="I15" s="10">
        <f>SUM(J15:L15)</f>
        <v>1593.659</v>
      </c>
      <c r="J15" s="10"/>
      <c r="K15" s="10">
        <v>1593.659</v>
      </c>
      <c r="L15" s="11"/>
    </row>
    <row r="16" spans="1:12" ht="18.75">
      <c r="A16" s="12" t="s">
        <v>21</v>
      </c>
      <c r="B16" s="13"/>
      <c r="C16" s="13"/>
      <c r="D16" s="13"/>
      <c r="E16" s="17">
        <f>SUM(E17)</f>
        <v>14549.01</v>
      </c>
      <c r="F16" s="18"/>
      <c r="G16" s="18"/>
      <c r="H16" s="18"/>
      <c r="I16" s="17">
        <f>SUM(I17)</f>
        <v>14547.61027</v>
      </c>
      <c r="J16" s="10"/>
      <c r="K16" s="11"/>
      <c r="L16" s="11"/>
    </row>
    <row r="17" spans="1:12" ht="18.75">
      <c r="A17" s="15" t="s">
        <v>22</v>
      </c>
      <c r="B17" s="13"/>
      <c r="C17" s="13"/>
      <c r="D17" s="13"/>
      <c r="E17" s="10">
        <f>SUM(F17:H17)</f>
        <v>14549.01</v>
      </c>
      <c r="F17" s="10">
        <v>13871.08</v>
      </c>
      <c r="G17" s="11">
        <v>577.93</v>
      </c>
      <c r="H17" s="11">
        <v>100</v>
      </c>
      <c r="I17" s="10">
        <f>SUM(J17:L17)</f>
        <v>14547.61027</v>
      </c>
      <c r="J17" s="10">
        <v>13870.03377</v>
      </c>
      <c r="K17" s="10">
        <v>577.92441</v>
      </c>
      <c r="L17" s="10">
        <v>99.65209</v>
      </c>
    </row>
    <row r="18" spans="1:12" ht="18.75">
      <c r="A18" s="21" t="s">
        <v>27</v>
      </c>
      <c r="B18" s="22"/>
      <c r="C18" s="22"/>
      <c r="D18" s="22"/>
      <c r="E18" s="23">
        <v>17597.67</v>
      </c>
      <c r="F18" s="23">
        <v>13871.08</v>
      </c>
      <c r="G18" s="24">
        <v>3399.59</v>
      </c>
      <c r="H18" s="24">
        <v>327</v>
      </c>
      <c r="I18" s="23">
        <v>17594.15</v>
      </c>
      <c r="J18" s="23">
        <v>13870.03377</v>
      </c>
      <c r="K18" s="23">
        <v>3399.58</v>
      </c>
      <c r="L18" s="23">
        <v>324.53</v>
      </c>
    </row>
    <row r="19" spans="1:12" ht="18.75">
      <c r="A19" s="38" t="s">
        <v>11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8.75">
      <c r="A20" s="12" t="s">
        <v>14</v>
      </c>
      <c r="B20" s="13"/>
      <c r="C20" s="13"/>
      <c r="D20" s="13"/>
      <c r="E20" s="14">
        <f>SUM(E21:E23)</f>
        <v>6122.3</v>
      </c>
      <c r="F20" s="11"/>
      <c r="G20" s="11"/>
      <c r="H20" s="11"/>
      <c r="I20" s="14">
        <f>SUM(I21:I23)</f>
        <v>6116.79998</v>
      </c>
      <c r="J20" s="11"/>
      <c r="K20" s="11"/>
      <c r="L20" s="11"/>
    </row>
    <row r="21" spans="1:12" ht="18.75">
      <c r="A21" s="15" t="s">
        <v>15</v>
      </c>
      <c r="B21" s="13"/>
      <c r="C21" s="13"/>
      <c r="D21" s="13"/>
      <c r="E21" s="10">
        <f>SUM(F21:H21)</f>
        <v>1281.5</v>
      </c>
      <c r="F21" s="11">
        <v>1072.414</v>
      </c>
      <c r="G21" s="11">
        <f>44.686+93.4</f>
        <v>138.086</v>
      </c>
      <c r="H21" s="11">
        <f>50+21</f>
        <v>71</v>
      </c>
      <c r="I21" s="10">
        <f>SUM(J21:L21)</f>
        <v>1281.5</v>
      </c>
      <c r="J21" s="11">
        <v>1072.414</v>
      </c>
      <c r="K21" s="10">
        <f>44.686+93.4</f>
        <v>138.086</v>
      </c>
      <c r="L21" s="11">
        <f>50+21</f>
        <v>71</v>
      </c>
    </row>
    <row r="22" spans="1:12" ht="18.75">
      <c r="A22" s="19" t="s">
        <v>24</v>
      </c>
      <c r="B22" s="13"/>
      <c r="C22" s="13"/>
      <c r="D22" s="13"/>
      <c r="E22" s="10">
        <f>SUM(F22:H22)</f>
        <v>4558.3</v>
      </c>
      <c r="F22" s="10">
        <v>4337.56721</v>
      </c>
      <c r="G22" s="10">
        <v>180.73279</v>
      </c>
      <c r="H22" s="11">
        <v>40</v>
      </c>
      <c r="I22" s="10">
        <f>SUM(J22:L22)</f>
        <v>4558.3</v>
      </c>
      <c r="J22" s="10">
        <v>4337.56721</v>
      </c>
      <c r="K22" s="10">
        <v>180.73279</v>
      </c>
      <c r="L22" s="11">
        <v>40</v>
      </c>
    </row>
    <row r="23" spans="1:12" ht="18.75">
      <c r="A23" s="15" t="s">
        <v>16</v>
      </c>
      <c r="B23" s="13"/>
      <c r="C23" s="13"/>
      <c r="D23" s="13"/>
      <c r="E23" s="10">
        <f>SUM(F23:H23)</f>
        <v>282.5</v>
      </c>
      <c r="F23" s="10"/>
      <c r="G23" s="10">
        <v>70.5</v>
      </c>
      <c r="H23" s="11">
        <f>197+15</f>
        <v>212</v>
      </c>
      <c r="I23" s="10">
        <f>SUM(J23:L23)</f>
        <v>276.99998</v>
      </c>
      <c r="J23" s="10"/>
      <c r="K23" s="10">
        <v>70.5</v>
      </c>
      <c r="L23" s="10">
        <f>196.99998+9.5</f>
        <v>206.49998</v>
      </c>
    </row>
    <row r="24" spans="1:12" ht="18.75">
      <c r="A24" s="12" t="s">
        <v>17</v>
      </c>
      <c r="B24" s="13"/>
      <c r="C24" s="13"/>
      <c r="D24" s="13"/>
      <c r="E24" s="14">
        <v>7743.48</v>
      </c>
      <c r="F24" s="10"/>
      <c r="G24" s="14"/>
      <c r="H24" s="11"/>
      <c r="I24" s="14">
        <v>5208.48</v>
      </c>
      <c r="J24" s="10"/>
      <c r="K24" s="10"/>
      <c r="L24" s="10"/>
    </row>
    <row r="25" spans="1:12" ht="31.5">
      <c r="A25" s="15" t="s">
        <v>18</v>
      </c>
      <c r="B25" s="13"/>
      <c r="C25" s="13"/>
      <c r="D25" s="13"/>
      <c r="E25" s="10">
        <f>SUM(F25:H25)</f>
        <v>1204.64</v>
      </c>
      <c r="F25" s="10"/>
      <c r="G25" s="10">
        <v>1204.64</v>
      </c>
      <c r="H25" s="11"/>
      <c r="I25" s="10">
        <f>SUM(J25:L25)</f>
        <v>1204.64</v>
      </c>
      <c r="J25" s="10"/>
      <c r="K25" s="10">
        <v>1204.64</v>
      </c>
      <c r="L25" s="10"/>
    </row>
    <row r="26" spans="1:12" ht="47.25">
      <c r="A26" s="15" t="s">
        <v>25</v>
      </c>
      <c r="B26" s="13"/>
      <c r="C26" s="13"/>
      <c r="D26" s="13"/>
      <c r="E26" s="10">
        <f>SUM(F26:H26)</f>
        <v>6538.84</v>
      </c>
      <c r="F26" s="10"/>
      <c r="G26" s="10">
        <v>3960</v>
      </c>
      <c r="H26" s="11">
        <f>3.84+2535+40</f>
        <v>2578.84</v>
      </c>
      <c r="I26" s="10">
        <f>SUM(J26:L26)</f>
        <v>4003.84</v>
      </c>
      <c r="J26" s="10"/>
      <c r="K26" s="10">
        <v>3960</v>
      </c>
      <c r="L26" s="10">
        <f>3.84+40</f>
        <v>43.84</v>
      </c>
    </row>
    <row r="27" spans="1:12" ht="18.75">
      <c r="A27" s="12" t="s">
        <v>19</v>
      </c>
      <c r="B27" s="13"/>
      <c r="C27" s="13"/>
      <c r="D27" s="13"/>
      <c r="E27" s="14">
        <v>2106.17</v>
      </c>
      <c r="F27" s="10"/>
      <c r="G27" s="10"/>
      <c r="H27" s="11"/>
      <c r="I27" s="14">
        <v>2106.17</v>
      </c>
      <c r="J27" s="10"/>
      <c r="K27" s="10"/>
      <c r="L27" s="10"/>
    </row>
    <row r="28" spans="1:12" ht="31.5">
      <c r="A28" s="15" t="s">
        <v>26</v>
      </c>
      <c r="B28" s="13"/>
      <c r="C28" s="13"/>
      <c r="D28" s="13"/>
      <c r="E28" s="10">
        <v>2106.17</v>
      </c>
      <c r="F28" s="10"/>
      <c r="G28" s="10">
        <v>1774.65</v>
      </c>
      <c r="H28" s="11">
        <v>331.52</v>
      </c>
      <c r="I28" s="10">
        <v>2106.17</v>
      </c>
      <c r="J28" s="10"/>
      <c r="K28" s="10">
        <v>1774.65</v>
      </c>
      <c r="L28" s="11">
        <v>331.52</v>
      </c>
    </row>
    <row r="29" spans="1:12" ht="18.75">
      <c r="A29" s="12" t="s">
        <v>21</v>
      </c>
      <c r="B29" s="2"/>
      <c r="C29" s="2"/>
      <c r="D29" s="2"/>
      <c r="E29" s="8">
        <v>13784.54</v>
      </c>
      <c r="F29" s="9"/>
      <c r="G29" s="9"/>
      <c r="H29" s="3"/>
      <c r="I29" s="8">
        <v>13780.98</v>
      </c>
      <c r="J29" s="9"/>
      <c r="K29" s="9"/>
      <c r="L29" s="9"/>
    </row>
    <row r="30" spans="1:12" ht="18.75">
      <c r="A30" s="15" t="s">
        <v>22</v>
      </c>
      <c r="B30" s="2"/>
      <c r="C30" s="2"/>
      <c r="D30" s="2"/>
      <c r="E30" s="9">
        <v>13784.54</v>
      </c>
      <c r="F30" s="9">
        <v>11668.8</v>
      </c>
      <c r="G30" s="9">
        <v>1975.3</v>
      </c>
      <c r="H30" s="3">
        <v>140.44</v>
      </c>
      <c r="I30" s="9">
        <v>13780.98</v>
      </c>
      <c r="J30" s="9">
        <v>11668.01</v>
      </c>
      <c r="K30" s="9">
        <v>1975.16</v>
      </c>
      <c r="L30" s="9">
        <v>137.81</v>
      </c>
    </row>
    <row r="31" spans="1:12" ht="18.75">
      <c r="A31" s="25" t="s">
        <v>28</v>
      </c>
      <c r="B31" s="26"/>
      <c r="C31" s="26"/>
      <c r="D31" s="26"/>
      <c r="E31" s="27">
        <v>29756.49</v>
      </c>
      <c r="F31" s="27">
        <v>17078.78</v>
      </c>
      <c r="G31" s="27">
        <v>9303.91</v>
      </c>
      <c r="H31" s="28">
        <f>SUM(H21:H30)</f>
        <v>3373.8</v>
      </c>
      <c r="I31" s="27">
        <v>27212.43</v>
      </c>
      <c r="J31" s="27">
        <v>17077.994</v>
      </c>
      <c r="K31" s="27">
        <v>9303.77</v>
      </c>
      <c r="L31" s="27">
        <v>830.67</v>
      </c>
    </row>
    <row r="32" spans="1:12" ht="18.75">
      <c r="A32" s="34" t="s">
        <v>12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8.75">
      <c r="A33" s="12" t="s">
        <v>14</v>
      </c>
      <c r="B33" s="1"/>
      <c r="C33" s="1"/>
      <c r="D33" s="1"/>
      <c r="E33" s="5">
        <v>393.5</v>
      </c>
      <c r="F33" s="5"/>
      <c r="G33" s="5">
        <v>228.5</v>
      </c>
      <c r="H33" s="5">
        <v>165</v>
      </c>
      <c r="I33" s="5">
        <v>347.2</v>
      </c>
      <c r="J33" s="5"/>
      <c r="K33" s="5">
        <v>313.2</v>
      </c>
      <c r="L33" s="5">
        <v>33.99</v>
      </c>
    </row>
    <row r="34" spans="1:12" ht="18.75">
      <c r="A34" s="15" t="s">
        <v>15</v>
      </c>
      <c r="B34" s="1"/>
      <c r="C34" s="1"/>
      <c r="D34" s="1"/>
      <c r="E34" s="3">
        <v>189.9</v>
      </c>
      <c r="F34" s="3"/>
      <c r="G34" s="3">
        <v>181.9</v>
      </c>
      <c r="H34" s="3">
        <v>8</v>
      </c>
      <c r="I34" s="3">
        <v>189.9</v>
      </c>
      <c r="J34" s="3"/>
      <c r="K34" s="3">
        <v>181.9</v>
      </c>
      <c r="L34" s="3">
        <v>8</v>
      </c>
    </row>
    <row r="35" spans="1:12" ht="18.75">
      <c r="A35" s="19" t="s">
        <v>24</v>
      </c>
      <c r="B35" s="1"/>
      <c r="C35" s="1"/>
      <c r="D35" s="1"/>
      <c r="E35" s="3">
        <v>0</v>
      </c>
      <c r="F35" s="3"/>
      <c r="G35" s="3"/>
      <c r="H35" s="3"/>
      <c r="I35" s="3">
        <v>0</v>
      </c>
      <c r="J35" s="3"/>
      <c r="K35" s="3"/>
      <c r="L35" s="3"/>
    </row>
    <row r="36" spans="1:12" ht="18.75">
      <c r="A36" s="15" t="s">
        <v>16</v>
      </c>
      <c r="B36" s="1"/>
      <c r="C36" s="1"/>
      <c r="D36" s="1"/>
      <c r="E36" s="3">
        <v>203.6</v>
      </c>
      <c r="F36" s="3"/>
      <c r="G36" s="3">
        <v>46.6</v>
      </c>
      <c r="H36" s="3">
        <v>157</v>
      </c>
      <c r="I36" s="3">
        <v>157.3</v>
      </c>
      <c r="J36" s="3"/>
      <c r="K36" s="3">
        <v>131.3</v>
      </c>
      <c r="L36" s="3">
        <v>26</v>
      </c>
    </row>
    <row r="37" spans="1:12" ht="18.75">
      <c r="A37" s="12" t="s">
        <v>17</v>
      </c>
      <c r="B37" s="1"/>
      <c r="C37" s="1"/>
      <c r="D37" s="1"/>
      <c r="E37" s="5">
        <v>6400.63</v>
      </c>
      <c r="F37" s="5"/>
      <c r="G37" s="20">
        <v>1203.2</v>
      </c>
      <c r="H37" s="20">
        <v>5197.43</v>
      </c>
      <c r="I37" s="5">
        <v>1845.56</v>
      </c>
      <c r="J37" s="5"/>
      <c r="K37" s="5">
        <v>870.11</v>
      </c>
      <c r="L37" s="20">
        <v>975.45</v>
      </c>
    </row>
    <row r="38" spans="1:12" ht="31.5">
      <c r="A38" s="15" t="s">
        <v>18</v>
      </c>
      <c r="B38" s="1"/>
      <c r="C38" s="1"/>
      <c r="D38" s="1"/>
      <c r="E38" s="11">
        <v>1203.2</v>
      </c>
      <c r="F38" s="11"/>
      <c r="G38" s="11">
        <v>1203.2</v>
      </c>
      <c r="H38" s="11"/>
      <c r="I38" s="11">
        <v>870.11</v>
      </c>
      <c r="J38" s="11"/>
      <c r="K38" s="11">
        <v>870.11</v>
      </c>
      <c r="L38" s="11"/>
    </row>
    <row r="39" spans="1:12" ht="47.25">
      <c r="A39" s="15" t="s">
        <v>25</v>
      </c>
      <c r="B39" s="1"/>
      <c r="C39" s="1"/>
      <c r="D39" s="1"/>
      <c r="E39" s="11">
        <v>5197.43</v>
      </c>
      <c r="F39" s="11"/>
      <c r="G39" s="11"/>
      <c r="H39" s="11">
        <v>5197.43</v>
      </c>
      <c r="I39" s="11">
        <v>975.45</v>
      </c>
      <c r="J39" s="11"/>
      <c r="K39" s="11"/>
      <c r="L39" s="11">
        <v>975.45</v>
      </c>
    </row>
    <row r="40" spans="1:12" ht="18.75">
      <c r="A40" s="12" t="s">
        <v>19</v>
      </c>
      <c r="B40" s="1"/>
      <c r="C40" s="1"/>
      <c r="D40" s="1"/>
      <c r="E40" s="20">
        <v>784.38</v>
      </c>
      <c r="F40" s="20"/>
      <c r="G40" s="20">
        <v>684.38</v>
      </c>
      <c r="H40" s="20">
        <v>100</v>
      </c>
      <c r="I40" s="20">
        <v>780.72</v>
      </c>
      <c r="J40" s="20"/>
      <c r="K40" s="20">
        <v>681.18</v>
      </c>
      <c r="L40" s="20">
        <v>99.54</v>
      </c>
    </row>
    <row r="41" spans="1:12" ht="31.5">
      <c r="A41" s="15" t="s">
        <v>26</v>
      </c>
      <c r="B41" s="1"/>
      <c r="C41" s="1"/>
      <c r="D41" s="1"/>
      <c r="E41" s="11">
        <v>784.38</v>
      </c>
      <c r="F41" s="11"/>
      <c r="G41" s="11">
        <v>684.38</v>
      </c>
      <c r="H41" s="11">
        <v>100</v>
      </c>
      <c r="I41" s="11">
        <v>780.72</v>
      </c>
      <c r="J41" s="11"/>
      <c r="K41" s="11">
        <v>681.18</v>
      </c>
      <c r="L41" s="11">
        <v>99.54</v>
      </c>
    </row>
    <row r="42" spans="1:12" ht="18.75">
      <c r="A42" s="12" t="s">
        <v>21</v>
      </c>
      <c r="B42" s="1"/>
      <c r="C42" s="1"/>
      <c r="D42" s="1"/>
      <c r="E42" s="5">
        <v>11775.14</v>
      </c>
      <c r="F42" s="5">
        <v>11167.2</v>
      </c>
      <c r="G42" s="5">
        <v>489</v>
      </c>
      <c r="H42" s="5">
        <v>118.943</v>
      </c>
      <c r="I42" s="5">
        <v>7012.12</v>
      </c>
      <c r="J42" s="5">
        <v>6650.12</v>
      </c>
      <c r="K42" s="5">
        <v>291.18</v>
      </c>
      <c r="L42" s="5">
        <v>70.82</v>
      </c>
    </row>
    <row r="43" spans="1:12" ht="18.75">
      <c r="A43" s="15" t="s">
        <v>22</v>
      </c>
      <c r="B43" s="1"/>
      <c r="C43" s="1"/>
      <c r="D43" s="1"/>
      <c r="E43" s="3">
        <v>11775.14</v>
      </c>
      <c r="F43" s="3">
        <v>11167.2</v>
      </c>
      <c r="G43" s="3">
        <v>489</v>
      </c>
      <c r="H43" s="3">
        <v>118.943</v>
      </c>
      <c r="I43" s="3">
        <v>7012.12</v>
      </c>
      <c r="J43" s="3">
        <v>6650.12</v>
      </c>
      <c r="K43" s="3">
        <v>291.18</v>
      </c>
      <c r="L43" s="3">
        <v>70.82</v>
      </c>
    </row>
    <row r="44" spans="1:12" ht="18.75">
      <c r="A44" s="29" t="s">
        <v>29</v>
      </c>
      <c r="B44" s="1"/>
      <c r="C44" s="1"/>
      <c r="D44" s="1"/>
      <c r="E44" s="5">
        <v>7900.24</v>
      </c>
      <c r="F44" s="5">
        <v>6895.96</v>
      </c>
      <c r="G44" s="5">
        <v>287.34</v>
      </c>
      <c r="H44" s="5">
        <v>716.94</v>
      </c>
      <c r="I44" s="5">
        <v>6685.24</v>
      </c>
      <c r="J44" s="33">
        <v>5835.45</v>
      </c>
      <c r="K44" s="33">
        <v>243.11</v>
      </c>
      <c r="L44" s="33">
        <v>606.68</v>
      </c>
    </row>
    <row r="45" spans="1:12" ht="18.75">
      <c r="A45" s="30" t="s">
        <v>31</v>
      </c>
      <c r="B45" s="1"/>
      <c r="C45" s="1"/>
      <c r="D45" s="1"/>
      <c r="E45" s="3">
        <v>7900.24</v>
      </c>
      <c r="F45" s="3">
        <v>6895.96</v>
      </c>
      <c r="G45" s="3">
        <v>287.34</v>
      </c>
      <c r="H45" s="3">
        <v>716.94</v>
      </c>
      <c r="I45" s="3">
        <v>6685.24</v>
      </c>
      <c r="J45" s="32">
        <v>5835.45</v>
      </c>
      <c r="K45" s="32">
        <v>243.11</v>
      </c>
      <c r="L45" s="32">
        <v>606.68</v>
      </c>
    </row>
    <row r="46" spans="1:12" ht="18.75">
      <c r="A46" s="31" t="s">
        <v>30</v>
      </c>
      <c r="B46" s="1"/>
      <c r="C46" s="1"/>
      <c r="D46" s="1"/>
      <c r="E46" s="5">
        <v>82.45</v>
      </c>
      <c r="F46" s="5"/>
      <c r="G46" s="5">
        <v>82.45</v>
      </c>
      <c r="H46" s="5"/>
      <c r="I46" s="5">
        <v>82.45</v>
      </c>
      <c r="J46" s="5"/>
      <c r="K46" s="5">
        <v>82.45</v>
      </c>
      <c r="L46" s="5"/>
    </row>
    <row r="47" spans="1:12" ht="18.75">
      <c r="A47" s="6" t="s">
        <v>32</v>
      </c>
      <c r="B47" s="1"/>
      <c r="C47" s="1"/>
      <c r="D47" s="1"/>
      <c r="E47" s="3">
        <v>82345</v>
      </c>
      <c r="F47" s="3"/>
      <c r="G47" s="3">
        <v>82345</v>
      </c>
      <c r="H47" s="3"/>
      <c r="I47" s="3">
        <v>82345</v>
      </c>
      <c r="J47" s="3"/>
      <c r="K47" s="3">
        <v>82345</v>
      </c>
      <c r="L47" s="3"/>
    </row>
    <row r="48" spans="1:12" ht="18.75">
      <c r="A48" s="25" t="s">
        <v>33</v>
      </c>
      <c r="B48" s="26"/>
      <c r="C48" s="26"/>
      <c r="D48" s="26"/>
      <c r="E48" s="27">
        <f>SUM(E33,E37,E40,E42,E44,E46,)</f>
        <v>27336.34</v>
      </c>
      <c r="F48" s="27">
        <f aca="true" t="shared" si="0" ref="F48:L48">SUM(F33,F37,F40,F42,F44,F46,)</f>
        <v>18063.16</v>
      </c>
      <c r="G48" s="27">
        <f t="shared" si="0"/>
        <v>2974.87</v>
      </c>
      <c r="H48" s="27">
        <f t="shared" si="0"/>
        <v>6298.313</v>
      </c>
      <c r="I48" s="27">
        <f t="shared" si="0"/>
        <v>16753.289999999997</v>
      </c>
      <c r="J48" s="27">
        <f t="shared" si="0"/>
        <v>12485.57</v>
      </c>
      <c r="K48" s="27">
        <f t="shared" si="0"/>
        <v>2481.2299999999996</v>
      </c>
      <c r="L48" s="27">
        <f t="shared" si="0"/>
        <v>1786.48</v>
      </c>
    </row>
  </sheetData>
  <sheetProtection/>
  <mergeCells count="13">
    <mergeCell ref="A32:L32"/>
    <mergeCell ref="K1:L1"/>
    <mergeCell ref="A6:A7"/>
    <mergeCell ref="A3:L3"/>
    <mergeCell ref="A8:L8"/>
    <mergeCell ref="A19:L19"/>
    <mergeCell ref="B6:B7"/>
    <mergeCell ref="C6:C7"/>
    <mergeCell ref="D6:D7"/>
    <mergeCell ref="E6:E7"/>
    <mergeCell ref="I6:I7"/>
    <mergeCell ref="F6:H6"/>
    <mergeCell ref="J6:L6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2021-11-17T11:40:19Z</dcterms:modified>
  <cp:category/>
  <cp:version/>
  <cp:contentType/>
  <cp:contentStatus/>
</cp:coreProperties>
</file>